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0" windowWidth="15030" windowHeight="12240"/>
  </bookViews>
  <sheets>
    <sheet name="Energy" sheetId="7" r:id="rId1"/>
    <sheet name="Capacity" sheetId="8" r:id="rId2"/>
    <sheet name="Sheet2" sheetId="2" r:id="rId3"/>
    <sheet name="Sheet3" sheetId="3" r:id="rId4"/>
  </sheets>
  <definedNames>
    <definedName name="_xlnm.Print_Area" localSheetId="1">Capacity!$A$1:$G$46</definedName>
  </definedNames>
  <calcPr calcId="145621"/>
</workbook>
</file>

<file path=xl/calcChain.xml><?xml version="1.0" encoding="utf-8"?>
<calcChain xmlns="http://schemas.openxmlformats.org/spreadsheetml/2006/main">
  <c r="D38" i="8" l="1"/>
  <c r="D36" i="8"/>
  <c r="F30" i="8"/>
  <c r="D18" i="8"/>
  <c r="D41" i="8" s="1"/>
  <c r="D45" i="8" s="1"/>
  <c r="E18" i="7" l="1"/>
  <c r="D38" i="7"/>
  <c r="D36" i="7"/>
  <c r="F30" i="7"/>
  <c r="D41" i="7" l="1"/>
  <c r="D45" i="7" s="1"/>
</calcChain>
</file>

<file path=xl/sharedStrings.xml><?xml version="1.0" encoding="utf-8"?>
<sst xmlns="http://schemas.openxmlformats.org/spreadsheetml/2006/main" count="93" uniqueCount="57">
  <si>
    <t>Module Manufacturer</t>
  </si>
  <si>
    <t>Model Number</t>
  </si>
  <si>
    <t>Total Number of Modules</t>
  </si>
  <si>
    <t>Module mismatch</t>
  </si>
  <si>
    <t>Inverter efficiency</t>
  </si>
  <si>
    <t>Module soiling</t>
  </si>
  <si>
    <t>Module nameplate tolerance</t>
  </si>
  <si>
    <t>Wiring losses</t>
  </si>
  <si>
    <t>Shading</t>
  </si>
  <si>
    <t>System availability</t>
  </si>
  <si>
    <t>Tacking efficiency</t>
  </si>
  <si>
    <t>Age</t>
  </si>
  <si>
    <t xml:space="preserve"> Watts</t>
  </si>
  <si>
    <t xml:space="preserve"> Modules</t>
  </si>
  <si>
    <t>Actual Irradiance during  the test</t>
  </si>
  <si>
    <t>Actual Module Temperature during the test</t>
  </si>
  <si>
    <t>Percentage of Expected</t>
  </si>
  <si>
    <t>PV Solar Site</t>
  </si>
  <si>
    <t>Site Name:</t>
  </si>
  <si>
    <t>System Designation:</t>
  </si>
  <si>
    <t>Type of Inspection:</t>
  </si>
  <si>
    <t>Inspection Date:</t>
  </si>
  <si>
    <t>Commissioned Date:</t>
  </si>
  <si>
    <r>
      <t xml:space="preserve"> %/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C</t>
    </r>
  </si>
  <si>
    <r>
      <t>System De-rating Factor = (K</t>
    </r>
    <r>
      <rPr>
        <vertAlign val="subscript"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>)</t>
    </r>
  </si>
  <si>
    <r>
      <t>(K</t>
    </r>
    <r>
      <rPr>
        <vertAlign val="subscript"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 xml:space="preserve">)= the product of all of the above factors  = </t>
    </r>
  </si>
  <si>
    <r>
      <t xml:space="preserve"> o</t>
    </r>
    <r>
      <rPr>
        <sz val="11"/>
        <color theme="1"/>
        <rFont val="Calibri"/>
        <family val="2"/>
        <scheme val="minor"/>
      </rPr>
      <t xml:space="preserve"> C</t>
    </r>
  </si>
  <si>
    <r>
      <t>Irradiance Factor = (K</t>
    </r>
    <r>
      <rPr>
        <vertAlign val="subscript"/>
        <sz val="11"/>
        <color theme="1"/>
        <rFont val="Calibri"/>
        <family val="2"/>
        <scheme val="minor"/>
      </rPr>
      <t>I</t>
    </r>
    <r>
      <rPr>
        <sz val="11"/>
        <color theme="1"/>
        <rFont val="Calibri"/>
        <family val="2"/>
        <scheme val="minor"/>
      </rPr>
      <t xml:space="preserve">) </t>
    </r>
  </si>
  <si>
    <r>
      <t>Module Cell Temperature Facture = (K</t>
    </r>
    <r>
      <rPr>
        <vertAlign val="subscript"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)</t>
    </r>
  </si>
  <si>
    <r>
      <t>Power Output @ NOCT =  (P</t>
    </r>
    <r>
      <rPr>
        <vertAlign val="subscript"/>
        <sz val="11"/>
        <color theme="1"/>
        <rFont val="Calibri"/>
        <family val="2"/>
        <scheme val="minor"/>
      </rPr>
      <t>NOTC</t>
    </r>
    <r>
      <rPr>
        <sz val="11"/>
        <color theme="1"/>
        <rFont val="Calibri"/>
        <family val="2"/>
        <scheme val="minor"/>
      </rPr>
      <t>)</t>
    </r>
  </si>
  <si>
    <r>
      <t>Power Temp. Coef.  =  (P</t>
    </r>
    <r>
      <rPr>
        <vertAlign val="subscript"/>
        <sz val="11"/>
        <color theme="1"/>
        <rFont val="Calibri"/>
        <family val="2"/>
        <scheme val="minor"/>
      </rPr>
      <t>MPP</t>
    </r>
    <r>
      <rPr>
        <sz val="11"/>
        <color theme="1"/>
        <rFont val="Calibri"/>
        <family val="2"/>
        <scheme val="minor"/>
      </rPr>
      <t xml:space="preserve">) </t>
    </r>
  </si>
  <si>
    <r>
      <t>(K</t>
    </r>
    <r>
      <rPr>
        <vertAlign val="subscript"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) = 1 + (C</t>
    </r>
    <r>
      <rPr>
        <vertAlign val="subscript"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/100 x (T</t>
    </r>
    <r>
      <rPr>
        <vertAlign val="subscript"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 xml:space="preserve"> - T</t>
    </r>
    <r>
      <rPr>
        <vertAlign val="subscript"/>
        <sz val="11"/>
        <color theme="1"/>
        <rFont val="Calibri"/>
        <family val="2"/>
        <scheme val="minor"/>
      </rPr>
      <t>NOCT</t>
    </r>
    <r>
      <rPr>
        <sz val="11"/>
        <color theme="1"/>
        <rFont val="Calibri"/>
        <family val="2"/>
        <scheme val="minor"/>
      </rPr>
      <t xml:space="preserve">)) = </t>
    </r>
  </si>
  <si>
    <r>
      <t xml:space="preserve"> Wh/m</t>
    </r>
    <r>
      <rPr>
        <vertAlign val="superscript"/>
        <sz val="11"/>
        <color theme="1"/>
        <rFont val="Calibri"/>
        <family val="2"/>
        <scheme val="minor"/>
      </rPr>
      <t>2</t>
    </r>
  </si>
  <si>
    <t>Readings between 9:00 and 15:00 Total of Draker 15 Minute Time Weighted Averages)</t>
  </si>
  <si>
    <r>
      <t>(E</t>
    </r>
    <r>
      <rPr>
        <vertAlign val="subscript"/>
        <sz val="11"/>
        <color theme="1"/>
        <rFont val="Calibri"/>
        <family val="2"/>
        <scheme val="minor"/>
      </rPr>
      <t>MAX</t>
    </r>
    <r>
      <rPr>
        <sz val="11"/>
        <color theme="1"/>
        <rFont val="Calibri"/>
        <family val="2"/>
        <scheme val="minor"/>
      </rPr>
      <t>)  =  (P</t>
    </r>
    <r>
      <rPr>
        <vertAlign val="subscript"/>
        <sz val="11"/>
        <color theme="1"/>
        <rFont val="Calibri"/>
        <family val="2"/>
        <scheme val="minor"/>
      </rPr>
      <t>NOTC</t>
    </r>
    <r>
      <rPr>
        <sz val="11"/>
        <color theme="1"/>
        <rFont val="Calibri"/>
        <family val="2"/>
        <scheme val="minor"/>
      </rPr>
      <t xml:space="preserve">)  x  (# of Mod) x 6 Hrs./1000  = </t>
    </r>
  </si>
  <si>
    <t>KWh</t>
  </si>
  <si>
    <r>
      <t>System Peak DC Energy  = (E</t>
    </r>
    <r>
      <rPr>
        <vertAlign val="subscript"/>
        <sz val="11"/>
        <color theme="1"/>
        <rFont val="Calibri"/>
        <family val="2"/>
        <scheme val="minor"/>
      </rPr>
      <t>MAX</t>
    </r>
    <r>
      <rPr>
        <sz val="11"/>
        <color theme="1"/>
        <rFont val="Calibri"/>
        <family val="2"/>
        <scheme val="minor"/>
      </rPr>
      <t xml:space="preserve">) </t>
    </r>
  </si>
  <si>
    <r>
      <rPr>
        <b/>
        <sz val="11"/>
        <color theme="1"/>
        <rFont val="Calibri"/>
        <family val="2"/>
        <scheme val="minor"/>
      </rPr>
      <t>Expected System Energy</t>
    </r>
    <r>
      <rPr>
        <sz val="11"/>
        <color theme="1"/>
        <rFont val="Calibri"/>
        <family val="2"/>
        <scheme val="minor"/>
      </rPr>
      <t xml:space="preserve"> = (E</t>
    </r>
    <r>
      <rPr>
        <vertAlign val="sub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>)</t>
    </r>
  </si>
  <si>
    <r>
      <t>(E</t>
    </r>
    <r>
      <rPr>
        <vertAlign val="sub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>) = (E</t>
    </r>
    <r>
      <rPr>
        <vertAlign val="subscript"/>
        <sz val="11"/>
        <color theme="1"/>
        <rFont val="Calibri"/>
        <family val="2"/>
        <scheme val="minor"/>
      </rPr>
      <t>MAX</t>
    </r>
    <r>
      <rPr>
        <sz val="11"/>
        <color theme="1"/>
        <rFont val="Calibri"/>
        <family val="2"/>
        <scheme val="minor"/>
      </rPr>
      <t>) x (K</t>
    </r>
    <r>
      <rPr>
        <vertAlign val="subscript"/>
        <sz val="11"/>
        <color theme="1"/>
        <rFont val="Calibri"/>
        <family val="2"/>
        <scheme val="minor"/>
      </rPr>
      <t>I</t>
    </r>
    <r>
      <rPr>
        <sz val="11"/>
        <color theme="1"/>
        <rFont val="Calibri"/>
        <family val="2"/>
        <scheme val="minor"/>
      </rPr>
      <t>) x (K</t>
    </r>
    <r>
      <rPr>
        <vertAlign val="subscript"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) x (K</t>
    </r>
    <r>
      <rPr>
        <vertAlign val="subscript"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>) =</t>
    </r>
  </si>
  <si>
    <t>Actual System Energy Output</t>
  </si>
  <si>
    <r>
      <t>Normal Operating Cell Temperature NOCT (800W/m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and 45.7</t>
    </r>
    <r>
      <rPr>
        <b/>
        <vertAlign val="superscript"/>
        <sz val="11"/>
        <color theme="1"/>
        <rFont val="Calibri"/>
        <family val="2"/>
        <scheme val="minor"/>
      </rPr>
      <t>o</t>
    </r>
    <r>
      <rPr>
        <b/>
        <sz val="11"/>
        <color theme="1"/>
        <rFont val="Calibri"/>
        <family val="2"/>
        <scheme val="minor"/>
      </rPr>
      <t>C)</t>
    </r>
  </si>
  <si>
    <r>
      <t>(K</t>
    </r>
    <r>
      <rPr>
        <vertAlign val="subscript"/>
        <sz val="11"/>
        <color theme="1"/>
        <rFont val="Calibri"/>
        <family val="2"/>
        <scheme val="minor"/>
      </rPr>
      <t>I</t>
    </r>
    <r>
      <rPr>
        <sz val="11"/>
        <color theme="1"/>
        <rFont val="Calibri"/>
        <family val="2"/>
        <scheme val="minor"/>
      </rPr>
      <t>) = Actual Insolation / 4.8 KWh/m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 = </t>
    </r>
  </si>
  <si>
    <t>&gt;95% to Pass</t>
  </si>
  <si>
    <r>
      <t>&gt; 4.2 KWh/m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vertAlign val="superscript"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or 700W/m</t>
    </r>
    <r>
      <rPr>
        <vertAlign val="superscript"/>
        <sz val="11"/>
        <color theme="1"/>
        <rFont val="Calibri"/>
        <family val="2"/>
        <scheme val="minor"/>
      </rPr>
      <t>2</t>
    </r>
  </si>
  <si>
    <t>Energy Performance Test</t>
  </si>
  <si>
    <t>Capacity Performance Test</t>
  </si>
  <si>
    <t>Array must be in full sun with no shading</t>
  </si>
  <si>
    <r>
      <t>Normal Operating Cell Temperature NOCT (800W/m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and 45.7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C)</t>
    </r>
  </si>
  <si>
    <t>(See PV Module Data Sheet)</t>
  </si>
  <si>
    <r>
      <t>System Peak DC Power Rating  = (P</t>
    </r>
    <r>
      <rPr>
        <vertAlign val="subscript"/>
        <sz val="11"/>
        <color theme="1"/>
        <rFont val="Calibri"/>
        <family val="2"/>
        <scheme val="minor"/>
      </rPr>
      <t>MAX</t>
    </r>
    <r>
      <rPr>
        <sz val="11"/>
        <color theme="1"/>
        <rFont val="Calibri"/>
        <family val="2"/>
        <scheme val="minor"/>
      </rPr>
      <t xml:space="preserve">) </t>
    </r>
  </si>
  <si>
    <r>
      <t>(P</t>
    </r>
    <r>
      <rPr>
        <vertAlign val="subscript"/>
        <sz val="11"/>
        <color theme="1"/>
        <rFont val="Calibri"/>
        <family val="2"/>
        <scheme val="minor"/>
      </rPr>
      <t>MAX</t>
    </r>
    <r>
      <rPr>
        <sz val="11"/>
        <color theme="1"/>
        <rFont val="Calibri"/>
        <family val="2"/>
        <scheme val="minor"/>
      </rPr>
      <t>)  =  (P</t>
    </r>
    <r>
      <rPr>
        <vertAlign val="subscript"/>
        <sz val="11"/>
        <color theme="1"/>
        <rFont val="Calibri"/>
        <family val="2"/>
        <scheme val="minor"/>
      </rPr>
      <t>STC</t>
    </r>
    <r>
      <rPr>
        <sz val="11"/>
        <color theme="1"/>
        <rFont val="Calibri"/>
        <family val="2"/>
        <scheme val="minor"/>
      </rPr>
      <t xml:space="preserve">)  X  (# of Modules)   = </t>
    </r>
  </si>
  <si>
    <t>Watts</t>
  </si>
  <si>
    <r>
      <t xml:space="preserve"> W/m</t>
    </r>
    <r>
      <rPr>
        <vertAlign val="superscript"/>
        <sz val="11"/>
        <color theme="1"/>
        <rFont val="Calibri"/>
        <family val="2"/>
        <scheme val="minor"/>
      </rPr>
      <t>2</t>
    </r>
  </si>
  <si>
    <r>
      <t>(K</t>
    </r>
    <r>
      <rPr>
        <vertAlign val="subscript"/>
        <sz val="11"/>
        <color theme="1"/>
        <rFont val="Calibri"/>
        <family val="2"/>
        <scheme val="minor"/>
      </rPr>
      <t>I</t>
    </r>
    <r>
      <rPr>
        <sz val="11"/>
        <color theme="1"/>
        <rFont val="Calibri"/>
        <family val="2"/>
        <scheme val="minor"/>
      </rPr>
      <t>) = Actual Irradiance / 800 W/m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 = </t>
    </r>
  </si>
  <si>
    <r>
      <rPr>
        <b/>
        <sz val="11"/>
        <color theme="1"/>
        <rFont val="Calibri"/>
        <family val="2"/>
        <scheme val="minor"/>
      </rPr>
      <t>Expected System Performance</t>
    </r>
    <r>
      <rPr>
        <sz val="11"/>
        <color theme="1"/>
        <rFont val="Calibri"/>
        <family val="2"/>
        <scheme val="minor"/>
      </rPr>
      <t xml:space="preserve"> = (P</t>
    </r>
    <r>
      <rPr>
        <vertAlign val="sub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>)</t>
    </r>
  </si>
  <si>
    <r>
      <t>(P</t>
    </r>
    <r>
      <rPr>
        <vertAlign val="sub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>) = (P</t>
    </r>
    <r>
      <rPr>
        <vertAlign val="subscript"/>
        <sz val="11"/>
        <color theme="1"/>
        <rFont val="Calibri"/>
        <family val="2"/>
        <scheme val="minor"/>
      </rPr>
      <t>MAX</t>
    </r>
    <r>
      <rPr>
        <sz val="11"/>
        <color theme="1"/>
        <rFont val="Calibri"/>
        <family val="2"/>
        <scheme val="minor"/>
      </rPr>
      <t>) x (K</t>
    </r>
    <r>
      <rPr>
        <vertAlign val="subscript"/>
        <sz val="11"/>
        <color theme="1"/>
        <rFont val="Calibri"/>
        <family val="2"/>
        <scheme val="minor"/>
      </rPr>
      <t>I</t>
    </r>
    <r>
      <rPr>
        <sz val="11"/>
        <color theme="1"/>
        <rFont val="Calibri"/>
        <family val="2"/>
        <scheme val="minor"/>
      </rPr>
      <t>) x (K</t>
    </r>
    <r>
      <rPr>
        <vertAlign val="subscript"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) x (K</t>
    </r>
    <r>
      <rPr>
        <vertAlign val="subscript"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>) =</t>
    </r>
  </si>
  <si>
    <t>Actual System Power Output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</si>
</sst>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Cambria"/>
      <family val="1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FF0000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9" fontId="1" fillId="0" borderId="0" applyFont="0" applyFill="0" applyBorder="0" applyAlignment="0" applyProtection="0"/>
  </cellStyleXfs>
  <cellXfs count="103">
    <xf numFmtId="0" fontId="0" fillId="0" borderId="0" xfId="0"/>
    <xf numFmtId="0" fontId="4" fillId="0" borderId="0" xfId="2" applyFont="1" applyBorder="1" applyAlignment="1">
      <alignment horizontal="left"/>
    </xf>
    <xf numFmtId="0" fontId="5" fillId="0" borderId="0" xfId="2" applyFont="1" applyBorder="1" applyAlignment="1">
      <alignment horizontal="right"/>
    </xf>
    <xf numFmtId="2" fontId="4" fillId="0" borderId="0" xfId="2" applyNumberFormat="1" applyFont="1" applyBorder="1" applyAlignment="1">
      <alignment horizontal="center"/>
    </xf>
    <xf numFmtId="0" fontId="1" fillId="0" borderId="0" xfId="2" applyFont="1" applyBorder="1" applyAlignment="1"/>
    <xf numFmtId="0" fontId="0" fillId="0" borderId="0" xfId="0" applyAlignment="1"/>
    <xf numFmtId="0" fontId="5" fillId="0" borderId="0" xfId="2" applyFont="1" applyBorder="1" applyAlignment="1"/>
    <xf numFmtId="0" fontId="4" fillId="0" borderId="0" xfId="2" applyFont="1" applyBorder="1" applyAlignment="1"/>
    <xf numFmtId="0" fontId="0" fillId="0" borderId="0" xfId="0" applyBorder="1" applyAlignment="1"/>
    <xf numFmtId="0" fontId="2" fillId="0" borderId="0" xfId="0" applyFont="1" applyBorder="1" applyAlignment="1">
      <alignment horizontal="right"/>
    </xf>
    <xf numFmtId="0" fontId="6" fillId="0" borderId="0" xfId="2" applyFont="1" applyFill="1" applyBorder="1" applyAlignment="1"/>
    <xf numFmtId="165" fontId="1" fillId="0" borderId="8" xfId="4" applyNumberFormat="1" applyFont="1" applyBorder="1" applyAlignment="1"/>
    <xf numFmtId="0" fontId="0" fillId="0" borderId="14" xfId="0" applyBorder="1"/>
    <xf numFmtId="0" fontId="0" fillId="0" borderId="0" xfId="0" applyBorder="1"/>
    <xf numFmtId="0" fontId="0" fillId="0" borderId="16" xfId="0" applyBorder="1"/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0" fillId="0" borderId="8" xfId="0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20" xfId="0" applyBorder="1" applyAlignment="1">
      <alignment horizontal="left"/>
    </xf>
    <xf numFmtId="0" fontId="0" fillId="0" borderId="20" xfId="0" applyBorder="1" applyAlignment="1">
      <alignment horizontal="center"/>
    </xf>
    <xf numFmtId="0" fontId="0" fillId="0" borderId="12" xfId="0" applyBorder="1"/>
    <xf numFmtId="0" fontId="0" fillId="0" borderId="8" xfId="0" applyBorder="1"/>
    <xf numFmtId="0" fontId="11" fillId="0" borderId="0" xfId="2" applyFont="1" applyBorder="1" applyAlignment="1">
      <alignment horizontal="left"/>
    </xf>
    <xf numFmtId="0" fontId="11" fillId="0" borderId="1" xfId="2" applyFont="1" applyBorder="1" applyAlignment="1">
      <alignment horizontal="left"/>
    </xf>
    <xf numFmtId="0" fontId="10" fillId="0" borderId="0" xfId="2" applyFont="1" applyBorder="1" applyAlignment="1">
      <alignment horizontal="center"/>
    </xf>
    <xf numFmtId="0" fontId="10" fillId="0" borderId="2" xfId="2" applyFont="1" applyFill="1" applyBorder="1" applyAlignment="1">
      <alignment horizontal="center" wrapText="1"/>
    </xf>
    <xf numFmtId="0" fontId="11" fillId="0" borderId="3" xfId="2" applyFont="1" applyBorder="1" applyAlignment="1">
      <alignment horizontal="left"/>
    </xf>
    <xf numFmtId="0" fontId="10" fillId="0" borderId="4" xfId="2" applyFont="1" applyBorder="1" applyAlignment="1">
      <alignment horizontal="center"/>
    </xf>
    <xf numFmtId="0" fontId="10" fillId="0" borderId="5" xfId="2" applyFont="1" applyFill="1" applyBorder="1" applyAlignment="1">
      <alignment horizontal="center" wrapText="1"/>
    </xf>
    <xf numFmtId="0" fontId="11" fillId="0" borderId="6" xfId="2" applyFont="1" applyBorder="1" applyAlignment="1">
      <alignment horizontal="center"/>
    </xf>
    <xf numFmtId="0" fontId="11" fillId="0" borderId="0" xfId="2" applyFont="1" applyBorder="1" applyAlignment="1"/>
    <xf numFmtId="0" fontId="11" fillId="0" borderId="7" xfId="2" applyFont="1" applyBorder="1" applyAlignment="1">
      <alignment horizontal="center"/>
    </xf>
    <xf numFmtId="0" fontId="1" fillId="0" borderId="0" xfId="2" applyFont="1" applyBorder="1" applyAlignment="1">
      <alignment vertical="center"/>
    </xf>
    <xf numFmtId="0" fontId="1" fillId="0" borderId="0" xfId="2" applyFont="1" applyBorder="1" applyAlignment="1">
      <alignment horizontal="right"/>
    </xf>
    <xf numFmtId="0" fontId="11" fillId="0" borderId="0" xfId="2" applyFont="1" applyFill="1" applyBorder="1" applyAlignment="1">
      <alignment horizontal="left" vertical="center" wrapText="1"/>
    </xf>
    <xf numFmtId="2" fontId="1" fillId="0" borderId="7" xfId="2" applyNumberFormat="1" applyFont="1" applyBorder="1" applyAlignment="1">
      <alignment horizontal="center"/>
    </xf>
    <xf numFmtId="0" fontId="11" fillId="0" borderId="0" xfId="2" applyFont="1" applyBorder="1" applyAlignment="1">
      <alignment horizontal="right"/>
    </xf>
    <xf numFmtId="0" fontId="1" fillId="0" borderId="7" xfId="2" applyFont="1" applyBorder="1" applyAlignment="1"/>
    <xf numFmtId="0" fontId="0" fillId="0" borderId="0" xfId="2" applyFont="1" applyBorder="1" applyAlignment="1"/>
    <xf numFmtId="0" fontId="10" fillId="0" borderId="0" xfId="2" applyFont="1" applyFill="1" applyBorder="1" applyAlignment="1">
      <alignment horizontal="center" wrapText="1"/>
    </xf>
    <xf numFmtId="2" fontId="11" fillId="0" borderId="7" xfId="2" applyNumberFormat="1" applyFont="1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9" xfId="0" applyBorder="1" applyAlignment="1">
      <alignment horizontal="left"/>
    </xf>
    <xf numFmtId="2" fontId="11" fillId="0" borderId="8" xfId="2" applyNumberFormat="1" applyFont="1" applyBorder="1" applyAlignment="1">
      <alignment horizontal="center" vertical="center"/>
    </xf>
    <xf numFmtId="0" fontId="1" fillId="0" borderId="8" xfId="2" applyFont="1" applyBorder="1" applyAlignment="1">
      <alignment vertical="center"/>
    </xf>
    <xf numFmtId="0" fontId="1" fillId="0" borderId="8" xfId="3" applyFont="1" applyBorder="1" applyAlignment="1">
      <alignment vertical="center"/>
    </xf>
    <xf numFmtId="14" fontId="0" fillId="0" borderId="8" xfId="0" applyNumberFormat="1" applyBorder="1" applyAlignment="1">
      <alignment horizontal="center"/>
    </xf>
    <xf numFmtId="0" fontId="0" fillId="0" borderId="15" xfId="0" applyBorder="1"/>
    <xf numFmtId="0" fontId="11" fillId="0" borderId="15" xfId="2" applyFont="1" applyBorder="1" applyAlignment="1">
      <alignment horizontal="left"/>
    </xf>
    <xf numFmtId="0" fontId="0" fillId="0" borderId="16" xfId="0" applyBorder="1" applyAlignment="1"/>
    <xf numFmtId="0" fontId="1" fillId="0" borderId="15" xfId="2" applyFont="1" applyBorder="1" applyAlignment="1"/>
    <xf numFmtId="0" fontId="1" fillId="0" borderId="0" xfId="0" applyFont="1" applyBorder="1" applyAlignment="1"/>
    <xf numFmtId="0" fontId="1" fillId="0" borderId="16" xfId="0" applyFont="1" applyBorder="1" applyAlignment="1"/>
    <xf numFmtId="0" fontId="13" fillId="0" borderId="0" xfId="2" applyFont="1" applyBorder="1" applyAlignment="1"/>
    <xf numFmtId="0" fontId="0" fillId="0" borderId="0" xfId="2" applyFont="1" applyBorder="1" applyAlignment="1">
      <alignment horizontal="right"/>
    </xf>
    <xf numFmtId="0" fontId="7" fillId="0" borderId="15" xfId="2" applyFont="1" applyBorder="1" applyAlignment="1"/>
    <xf numFmtId="0" fontId="7" fillId="0" borderId="0" xfId="2" applyFont="1" applyBorder="1" applyAlignment="1"/>
    <xf numFmtId="0" fontId="0" fillId="0" borderId="17" xfId="0" applyBorder="1" applyAlignment="1"/>
    <xf numFmtId="0" fontId="0" fillId="0" borderId="18" xfId="0" applyBorder="1" applyAlignment="1"/>
    <xf numFmtId="0" fontId="0" fillId="0" borderId="19" xfId="0" applyBorder="1" applyAlignment="1"/>
    <xf numFmtId="0" fontId="11" fillId="0" borderId="21" xfId="2" applyFont="1" applyFill="1" applyBorder="1" applyAlignment="1">
      <alignment horizontal="left" vertical="center" wrapText="1"/>
    </xf>
    <xf numFmtId="0" fontId="0" fillId="0" borderId="15" xfId="2" applyFont="1" applyBorder="1" applyAlignment="1"/>
    <xf numFmtId="0" fontId="0" fillId="0" borderId="16" xfId="0" applyBorder="1" applyAlignment="1">
      <alignment vertical="center"/>
    </xf>
    <xf numFmtId="0" fontId="7" fillId="0" borderId="16" xfId="0" applyFont="1" applyBorder="1" applyAlignment="1"/>
    <xf numFmtId="0" fontId="0" fillId="0" borderId="9" xfId="0" applyBorder="1" applyAlignment="1">
      <alignment horizontal="left"/>
    </xf>
    <xf numFmtId="0" fontId="0" fillId="0" borderId="0" xfId="2" applyFont="1" applyBorder="1" applyAlignment="1">
      <alignment horizontal="right"/>
    </xf>
    <xf numFmtId="0" fontId="1" fillId="0" borderId="15" xfId="2" applyFont="1" applyBorder="1" applyAlignment="1">
      <alignment horizontal="center"/>
    </xf>
    <xf numFmtId="0" fontId="1" fillId="0" borderId="0" xfId="2" applyFont="1" applyBorder="1" applyAlignment="1">
      <alignment horizontal="center"/>
    </xf>
    <xf numFmtId="164" fontId="1" fillId="0" borderId="9" xfId="1" applyNumberFormat="1" applyFont="1" applyBorder="1" applyAlignment="1">
      <alignment horizontal="right" vertical="center"/>
    </xf>
    <xf numFmtId="164" fontId="1" fillId="0" borderId="11" xfId="1" applyNumberFormat="1" applyFont="1" applyBorder="1" applyAlignment="1">
      <alignment horizontal="right" vertical="center"/>
    </xf>
    <xf numFmtId="164" fontId="1" fillId="0" borderId="3" xfId="1" applyNumberFormat="1" applyFont="1" applyBorder="1" applyAlignment="1">
      <alignment horizontal="right"/>
    </xf>
    <xf numFmtId="164" fontId="1" fillId="0" borderId="5" xfId="1" applyNumberFormat="1" applyFont="1" applyBorder="1" applyAlignment="1">
      <alignment horizontal="right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5" xfId="2" applyFont="1" applyBorder="1" applyAlignment="1">
      <alignment horizontal="center"/>
    </xf>
    <xf numFmtId="0" fontId="10" fillId="2" borderId="9" xfId="2" applyFont="1" applyFill="1" applyBorder="1" applyAlignment="1">
      <alignment horizontal="center" wrapText="1"/>
    </xf>
    <xf numFmtId="0" fontId="10" fillId="2" borderId="10" xfId="2" applyFont="1" applyFill="1" applyBorder="1" applyAlignment="1">
      <alignment horizontal="center" wrapText="1"/>
    </xf>
    <xf numFmtId="0" fontId="10" fillId="2" borderId="11" xfId="2" applyFont="1" applyFill="1" applyBorder="1" applyAlignment="1">
      <alignment horizontal="center" wrapText="1"/>
    </xf>
    <xf numFmtId="0" fontId="0" fillId="0" borderId="0" xfId="2" applyFont="1" applyBorder="1" applyAlignment="1">
      <alignment horizontal="right"/>
    </xf>
    <xf numFmtId="164" fontId="11" fillId="0" borderId="9" xfId="1" applyNumberFormat="1" applyFont="1" applyBorder="1" applyAlignment="1">
      <alignment horizontal="center" vertical="center"/>
    </xf>
    <xf numFmtId="164" fontId="11" fillId="0" borderId="11" xfId="1" applyNumberFormat="1" applyFont="1" applyBorder="1" applyAlignment="1">
      <alignment horizontal="center" vertical="center"/>
    </xf>
    <xf numFmtId="0" fontId="7" fillId="3" borderId="9" xfId="2" applyFont="1" applyFill="1" applyBorder="1" applyAlignment="1">
      <alignment horizontal="center"/>
    </xf>
    <xf numFmtId="0" fontId="7" fillId="3" borderId="10" xfId="2" applyFont="1" applyFill="1" applyBorder="1" applyAlignment="1">
      <alignment horizontal="center"/>
    </xf>
    <xf numFmtId="0" fontId="7" fillId="3" borderId="11" xfId="2" applyFont="1" applyFill="1" applyBorder="1" applyAlignment="1">
      <alignment horizontal="center"/>
    </xf>
    <xf numFmtId="0" fontId="15" fillId="2" borderId="10" xfId="2" applyFont="1" applyFill="1" applyBorder="1" applyAlignment="1">
      <alignment horizontal="center"/>
    </xf>
    <xf numFmtId="0" fontId="10" fillId="2" borderId="10" xfId="2" applyFont="1" applyFill="1" applyBorder="1" applyAlignment="1"/>
    <xf numFmtId="0" fontId="6" fillId="2" borderId="11" xfId="2" applyFont="1" applyFill="1" applyBorder="1" applyAlignment="1"/>
    <xf numFmtId="0" fontId="0" fillId="3" borderId="9" xfId="2" applyFont="1" applyFill="1" applyBorder="1" applyAlignment="1"/>
    <xf numFmtId="0" fontId="0" fillId="3" borderId="10" xfId="2" applyFont="1" applyFill="1" applyBorder="1" applyAlignment="1"/>
    <xf numFmtId="0" fontId="0" fillId="3" borderId="10" xfId="0" applyFill="1" applyBorder="1" applyAlignment="1"/>
    <xf numFmtId="0" fontId="11" fillId="3" borderId="22" xfId="2" applyFont="1" applyFill="1" applyBorder="1" applyAlignment="1">
      <alignment horizontal="left"/>
    </xf>
    <xf numFmtId="0" fontId="10" fillId="3" borderId="10" xfId="2" applyFont="1" applyFill="1" applyBorder="1" applyAlignment="1">
      <alignment horizontal="center"/>
    </xf>
    <xf numFmtId="0" fontId="11" fillId="3" borderId="10" xfId="2" applyFont="1" applyFill="1" applyBorder="1" applyAlignment="1">
      <alignment horizontal="left" wrapText="1"/>
    </xf>
    <xf numFmtId="0" fontId="11" fillId="3" borderId="11" xfId="2" applyFont="1" applyFill="1" applyBorder="1" applyAlignment="1">
      <alignment horizontal="left" wrapText="1"/>
    </xf>
    <xf numFmtId="0" fontId="11" fillId="0" borderId="0" xfId="2" applyFont="1" applyFill="1" applyBorder="1" applyAlignment="1">
      <alignment horizontal="left" wrapText="1"/>
    </xf>
  </cellXfs>
  <cellStyles count="5">
    <cellStyle name="Comma" xfId="1" builtinId="3"/>
    <cellStyle name="Normal" xfId="0" builtinId="0"/>
    <cellStyle name="Normal 2" xfId="2"/>
    <cellStyle name="Normal 3" xfId="3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abSelected="1" workbookViewId="0">
      <selection activeCell="A3" sqref="A3"/>
    </sheetView>
  </sheetViews>
  <sheetFormatPr defaultRowHeight="15" x14ac:dyDescent="0.25"/>
  <cols>
    <col min="1" max="1" width="7.7109375" customWidth="1"/>
    <col min="2" max="2" width="14.7109375" customWidth="1"/>
    <col min="3" max="3" width="20.7109375" customWidth="1"/>
    <col min="5" max="5" width="7.7109375" customWidth="1"/>
    <col min="6" max="6" width="6.85546875" customWidth="1"/>
    <col min="7" max="7" width="23.85546875" customWidth="1"/>
    <col min="8" max="8" width="15.5703125" customWidth="1"/>
  </cols>
  <sheetData>
    <row r="1" spans="1:9" ht="26.25" customHeight="1" x14ac:dyDescent="0.4">
      <c r="A1" s="75" t="s">
        <v>17</v>
      </c>
      <c r="B1" s="76"/>
      <c r="C1" s="76"/>
      <c r="D1" s="76"/>
      <c r="E1" s="76"/>
      <c r="F1" s="76"/>
      <c r="G1" s="12"/>
      <c r="H1" s="13"/>
      <c r="I1" s="13"/>
    </row>
    <row r="2" spans="1:9" ht="26.25" customHeight="1" x14ac:dyDescent="0.35">
      <c r="A2" s="77" t="s">
        <v>44</v>
      </c>
      <c r="B2" s="78"/>
      <c r="C2" s="78"/>
      <c r="D2" s="78"/>
      <c r="E2" s="78"/>
      <c r="F2" s="78"/>
      <c r="G2" s="14"/>
      <c r="H2" s="13"/>
      <c r="I2" s="13"/>
    </row>
    <row r="3" spans="1:9" x14ac:dyDescent="0.25">
      <c r="A3" s="15"/>
      <c r="B3" s="44"/>
      <c r="C3" s="16"/>
      <c r="D3" s="17"/>
      <c r="E3" s="17"/>
      <c r="F3" s="17"/>
      <c r="G3" s="18"/>
      <c r="H3" s="13"/>
      <c r="I3" s="13"/>
    </row>
    <row r="4" spans="1:9" x14ac:dyDescent="0.25">
      <c r="A4" s="19" t="s">
        <v>18</v>
      </c>
      <c r="B4" s="45"/>
      <c r="C4" s="79"/>
      <c r="D4" s="80"/>
      <c r="E4" s="80"/>
      <c r="F4" s="80"/>
      <c r="G4" s="81"/>
      <c r="H4" s="8"/>
      <c r="I4" s="8"/>
    </row>
    <row r="5" spans="1:9" x14ac:dyDescent="0.25">
      <c r="A5" s="21" t="s">
        <v>19</v>
      </c>
      <c r="B5" s="21"/>
      <c r="C5" s="22"/>
      <c r="D5" s="23" t="s">
        <v>20</v>
      </c>
      <c r="E5" s="13"/>
      <c r="F5" s="12"/>
      <c r="G5" s="20"/>
      <c r="H5" s="8"/>
      <c r="I5" s="8"/>
    </row>
    <row r="6" spans="1:9" x14ac:dyDescent="0.25">
      <c r="A6" s="19" t="s">
        <v>21</v>
      </c>
      <c r="B6" s="19"/>
      <c r="C6" s="49"/>
      <c r="D6" s="19" t="s">
        <v>22</v>
      </c>
      <c r="E6" s="24"/>
      <c r="F6" s="24"/>
      <c r="G6" s="49"/>
      <c r="H6" s="8"/>
      <c r="I6" s="8"/>
    </row>
    <row r="7" spans="1:9" x14ac:dyDescent="0.25">
      <c r="A7" s="50"/>
      <c r="B7" s="13"/>
      <c r="C7" s="13"/>
      <c r="D7" s="13"/>
      <c r="E7" s="13"/>
      <c r="F7" s="13"/>
      <c r="G7" s="14"/>
    </row>
    <row r="8" spans="1:9" ht="15" customHeight="1" x14ac:dyDescent="0.25">
      <c r="A8" s="83" t="s">
        <v>33</v>
      </c>
      <c r="B8" s="84"/>
      <c r="C8" s="84"/>
      <c r="D8" s="84"/>
      <c r="E8" s="84"/>
      <c r="F8" s="84"/>
      <c r="G8" s="85"/>
      <c r="H8" s="10"/>
    </row>
    <row r="9" spans="1:9" s="5" customFormat="1" ht="15" customHeight="1" x14ac:dyDescent="0.25">
      <c r="A9" s="51"/>
      <c r="B9" s="4" t="s">
        <v>0</v>
      </c>
      <c r="C9" s="8"/>
      <c r="D9" s="26"/>
      <c r="E9" s="27"/>
      <c r="F9" s="28"/>
      <c r="G9" s="52"/>
    </row>
    <row r="10" spans="1:9" s="5" customFormat="1" ht="15" customHeight="1" x14ac:dyDescent="0.25">
      <c r="A10" s="53"/>
      <c r="B10" s="4" t="s">
        <v>1</v>
      </c>
      <c r="C10" s="8"/>
      <c r="D10" s="29"/>
      <c r="E10" s="30"/>
      <c r="F10" s="31"/>
      <c r="G10" s="52"/>
    </row>
    <row r="11" spans="1:9" s="5" customFormat="1" ht="5.0999999999999996" customHeight="1" x14ac:dyDescent="0.25">
      <c r="A11" s="53"/>
      <c r="B11" s="4"/>
      <c r="C11" s="8"/>
      <c r="D11" s="25"/>
      <c r="E11" s="27"/>
      <c r="F11" s="42"/>
      <c r="G11" s="52"/>
    </row>
    <row r="12" spans="1:9" s="5" customFormat="1" ht="15" customHeight="1" x14ac:dyDescent="0.25">
      <c r="A12" s="89" t="s">
        <v>40</v>
      </c>
      <c r="B12" s="90"/>
      <c r="C12" s="90"/>
      <c r="D12" s="90"/>
      <c r="E12" s="90"/>
      <c r="F12" s="90"/>
      <c r="G12" s="91"/>
    </row>
    <row r="13" spans="1:9" s="5" customFormat="1" ht="15" customHeight="1" x14ac:dyDescent="0.35">
      <c r="A13" s="53"/>
      <c r="B13" s="41" t="s">
        <v>29</v>
      </c>
      <c r="C13" s="8"/>
      <c r="D13" s="32"/>
      <c r="E13" s="4" t="s">
        <v>12</v>
      </c>
      <c r="F13" s="33"/>
      <c r="G13" s="52"/>
    </row>
    <row r="14" spans="1:9" s="5" customFormat="1" ht="15" customHeight="1" x14ac:dyDescent="0.35">
      <c r="A14" s="53"/>
      <c r="B14" s="41" t="s">
        <v>30</v>
      </c>
      <c r="C14" s="8"/>
      <c r="D14" s="43"/>
      <c r="E14" s="35" t="s">
        <v>23</v>
      </c>
      <c r="F14" s="33"/>
      <c r="G14" s="52"/>
    </row>
    <row r="15" spans="1:9" s="5" customFormat="1" ht="15" customHeight="1" x14ac:dyDescent="0.25">
      <c r="A15" s="53"/>
      <c r="B15" s="4" t="s">
        <v>2</v>
      </c>
      <c r="C15" s="8"/>
      <c r="D15" s="34"/>
      <c r="E15" s="4" t="s">
        <v>13</v>
      </c>
      <c r="F15" s="33"/>
      <c r="G15" s="52"/>
    </row>
    <row r="16" spans="1:9" s="5" customFormat="1" ht="15" customHeight="1" x14ac:dyDescent="0.25">
      <c r="A16" s="53"/>
      <c r="B16" s="4"/>
      <c r="C16" s="6"/>
      <c r="D16" s="54"/>
      <c r="E16" s="54"/>
      <c r="F16" s="54"/>
      <c r="G16" s="52"/>
    </row>
    <row r="17" spans="1:7" s="5" customFormat="1" ht="15" customHeight="1" x14ac:dyDescent="0.35">
      <c r="A17" s="82" t="s">
        <v>36</v>
      </c>
      <c r="B17" s="70"/>
      <c r="C17" s="70"/>
      <c r="D17" s="54"/>
      <c r="E17" s="54"/>
      <c r="F17" s="54"/>
      <c r="G17" s="52"/>
    </row>
    <row r="18" spans="1:7" s="5" customFormat="1" ht="15" customHeight="1" x14ac:dyDescent="0.35">
      <c r="A18" s="53"/>
      <c r="B18" s="86" t="s">
        <v>34</v>
      </c>
      <c r="C18" s="86"/>
      <c r="D18" s="86"/>
      <c r="E18" s="87">
        <f>D13*D15*6</f>
        <v>0</v>
      </c>
      <c r="F18" s="88"/>
      <c r="G18" s="63" t="s">
        <v>35</v>
      </c>
    </row>
    <row r="19" spans="1:7" s="5" customFormat="1" ht="15" customHeight="1" x14ac:dyDescent="0.25">
      <c r="A19" s="53"/>
      <c r="B19" s="4"/>
      <c r="C19" s="2"/>
      <c r="D19" s="54"/>
      <c r="E19" s="54"/>
      <c r="F19" s="54"/>
      <c r="G19" s="52"/>
    </row>
    <row r="20" spans="1:7" s="5" customFormat="1" ht="15" customHeight="1" x14ac:dyDescent="0.35">
      <c r="A20" s="69" t="s">
        <v>24</v>
      </c>
      <c r="B20" s="70"/>
      <c r="C20" s="70"/>
      <c r="D20" s="54"/>
      <c r="E20" s="54"/>
      <c r="F20" s="54"/>
      <c r="G20" s="52"/>
    </row>
    <row r="21" spans="1:7" s="5" customFormat="1" ht="15" customHeight="1" x14ac:dyDescent="0.25">
      <c r="A21" s="53"/>
      <c r="B21" s="4" t="s">
        <v>3</v>
      </c>
      <c r="C21" s="8"/>
      <c r="D21" s="38">
        <v>0.97</v>
      </c>
      <c r="E21" s="54"/>
      <c r="F21" s="54"/>
      <c r="G21" s="52"/>
    </row>
    <row r="22" spans="1:7" s="5" customFormat="1" ht="15" customHeight="1" x14ac:dyDescent="0.25">
      <c r="A22" s="53"/>
      <c r="B22" s="4" t="s">
        <v>4</v>
      </c>
      <c r="C22" s="8"/>
      <c r="D22" s="38">
        <v>0.96</v>
      </c>
      <c r="E22" s="54"/>
      <c r="F22" s="54"/>
      <c r="G22" s="52"/>
    </row>
    <row r="23" spans="1:7" s="5" customFormat="1" ht="15" customHeight="1" x14ac:dyDescent="0.25">
      <c r="A23" s="53"/>
      <c r="B23" s="4" t="s">
        <v>5</v>
      </c>
      <c r="C23" s="8"/>
      <c r="D23" s="38">
        <v>1</v>
      </c>
      <c r="E23" s="54"/>
      <c r="F23" s="54"/>
      <c r="G23" s="65"/>
    </row>
    <row r="24" spans="1:7" s="5" customFormat="1" ht="15" customHeight="1" x14ac:dyDescent="0.25">
      <c r="A24" s="53"/>
      <c r="B24" s="4" t="s">
        <v>6</v>
      </c>
      <c r="C24" s="8"/>
      <c r="D24" s="38">
        <v>0.99</v>
      </c>
      <c r="E24" s="54"/>
      <c r="F24" s="54"/>
      <c r="G24" s="52"/>
    </row>
    <row r="25" spans="1:7" s="5" customFormat="1" ht="15" customHeight="1" x14ac:dyDescent="0.25">
      <c r="A25" s="53"/>
      <c r="B25" s="4" t="s">
        <v>7</v>
      </c>
      <c r="C25" s="8"/>
      <c r="D25" s="38">
        <v>0.98</v>
      </c>
      <c r="E25" s="54"/>
      <c r="F25" s="54"/>
      <c r="G25" s="52"/>
    </row>
    <row r="26" spans="1:7" s="5" customFormat="1" ht="15" customHeight="1" x14ac:dyDescent="0.25">
      <c r="A26" s="53"/>
      <c r="B26" s="4" t="s">
        <v>8</v>
      </c>
      <c r="C26" s="8"/>
      <c r="D26" s="38">
        <v>1</v>
      </c>
      <c r="E26" s="54"/>
      <c r="F26" s="54"/>
      <c r="G26" s="52"/>
    </row>
    <row r="27" spans="1:7" s="5" customFormat="1" ht="15" customHeight="1" x14ac:dyDescent="0.25">
      <c r="A27" s="53"/>
      <c r="B27" s="4" t="s">
        <v>9</v>
      </c>
      <c r="C27" s="8"/>
      <c r="D27" s="38">
        <v>1</v>
      </c>
      <c r="E27" s="54"/>
      <c r="F27" s="54"/>
      <c r="G27" s="52"/>
    </row>
    <row r="28" spans="1:7" s="5" customFormat="1" ht="15" customHeight="1" x14ac:dyDescent="0.25">
      <c r="A28" s="53"/>
      <c r="B28" s="4" t="s">
        <v>10</v>
      </c>
      <c r="C28" s="8"/>
      <c r="D28" s="38">
        <v>1</v>
      </c>
      <c r="E28" s="54"/>
      <c r="F28" s="54"/>
      <c r="G28" s="52"/>
    </row>
    <row r="29" spans="1:7" s="5" customFormat="1" ht="15" customHeight="1" x14ac:dyDescent="0.25">
      <c r="A29" s="53"/>
      <c r="B29" s="4" t="s">
        <v>11</v>
      </c>
      <c r="C29" s="8"/>
      <c r="D29" s="38">
        <v>1</v>
      </c>
      <c r="E29" s="54"/>
      <c r="F29" s="54"/>
      <c r="G29" s="52"/>
    </row>
    <row r="30" spans="1:7" s="5" customFormat="1" ht="15" customHeight="1" x14ac:dyDescent="0.35">
      <c r="A30" s="53"/>
      <c r="B30" s="4"/>
      <c r="C30" s="39"/>
      <c r="D30" s="33"/>
      <c r="E30" s="36" t="s">
        <v>25</v>
      </c>
      <c r="F30" s="46">
        <f>D21*D22*D23*D24*D25*D26*D27*D28*D29</f>
        <v>0.90345023999999996</v>
      </c>
      <c r="G30" s="52"/>
    </row>
    <row r="31" spans="1:7" s="5" customFormat="1" ht="15" customHeight="1" x14ac:dyDescent="0.25">
      <c r="A31" s="53"/>
      <c r="B31" s="4"/>
      <c r="C31" s="1"/>
      <c r="D31" s="7"/>
      <c r="E31" s="2"/>
      <c r="F31" s="3"/>
      <c r="G31" s="52"/>
    </row>
    <row r="32" spans="1:7" s="5" customFormat="1" ht="15" customHeight="1" x14ac:dyDescent="0.3">
      <c r="A32" s="53" t="s">
        <v>14</v>
      </c>
      <c r="B32" s="4"/>
      <c r="C32" s="4"/>
      <c r="D32" s="40"/>
      <c r="E32" s="41" t="s">
        <v>32</v>
      </c>
      <c r="F32" s="4"/>
      <c r="G32" s="66" t="s">
        <v>43</v>
      </c>
    </row>
    <row r="33" spans="1:7" s="5" customFormat="1" ht="15" customHeight="1" x14ac:dyDescent="0.3">
      <c r="A33" s="53" t="s">
        <v>15</v>
      </c>
      <c r="B33" s="4"/>
      <c r="C33" s="4"/>
      <c r="D33" s="40"/>
      <c r="E33" s="56" t="s">
        <v>26</v>
      </c>
      <c r="F33" s="4"/>
      <c r="G33" s="55"/>
    </row>
    <row r="34" spans="1:7" s="5" customFormat="1" ht="15" customHeight="1" x14ac:dyDescent="0.3">
      <c r="A34" s="53"/>
      <c r="B34" s="4"/>
      <c r="C34" s="4"/>
      <c r="D34" s="4"/>
      <c r="E34" s="4"/>
      <c r="F34" s="4"/>
      <c r="G34" s="55"/>
    </row>
    <row r="35" spans="1:7" s="5" customFormat="1" ht="15" customHeight="1" x14ac:dyDescent="0.35">
      <c r="A35" s="53" t="s">
        <v>27</v>
      </c>
      <c r="B35" s="4"/>
      <c r="C35" s="4"/>
      <c r="D35" s="4"/>
      <c r="E35" s="4"/>
      <c r="F35" s="4"/>
      <c r="G35" s="55"/>
    </row>
    <row r="36" spans="1:7" s="5" customFormat="1" ht="15" customHeight="1" x14ac:dyDescent="0.35">
      <c r="A36" s="53"/>
      <c r="B36" s="4"/>
      <c r="C36" s="57" t="s">
        <v>41</v>
      </c>
      <c r="D36" s="47">
        <f>D32/800</f>
        <v>0</v>
      </c>
      <c r="E36" s="4"/>
      <c r="F36" s="4"/>
      <c r="G36" s="55"/>
    </row>
    <row r="37" spans="1:7" s="5" customFormat="1" ht="15" customHeight="1" x14ac:dyDescent="0.35">
      <c r="A37" s="53" t="s">
        <v>28</v>
      </c>
      <c r="B37" s="4"/>
      <c r="C37" s="4"/>
      <c r="D37" s="4"/>
      <c r="E37" s="4"/>
      <c r="F37" s="4"/>
      <c r="G37" s="55"/>
    </row>
    <row r="38" spans="1:7" s="5" customFormat="1" ht="15" customHeight="1" x14ac:dyDescent="0.35">
      <c r="A38" s="53"/>
      <c r="B38" s="4"/>
      <c r="C38" s="57" t="s">
        <v>31</v>
      </c>
      <c r="D38" s="48">
        <f>1+(D14/100*(D33-45.7))</f>
        <v>1</v>
      </c>
      <c r="E38" s="4"/>
      <c r="F38" s="4"/>
      <c r="G38" s="55"/>
    </row>
    <row r="39" spans="1:7" s="5" customFormat="1" ht="15" customHeight="1" x14ac:dyDescent="0.25">
      <c r="A39" s="53"/>
      <c r="B39" s="4"/>
      <c r="C39" s="4"/>
      <c r="D39" s="4"/>
      <c r="E39" s="4"/>
      <c r="F39" s="4"/>
      <c r="G39" s="55"/>
    </row>
    <row r="40" spans="1:7" s="5" customFormat="1" ht="15" customHeight="1" x14ac:dyDescent="0.35">
      <c r="A40" s="64" t="s">
        <v>37</v>
      </c>
      <c r="B40" s="4"/>
      <c r="C40" s="4"/>
      <c r="D40" s="4"/>
      <c r="E40" s="4"/>
      <c r="F40" s="4"/>
      <c r="G40" s="55"/>
    </row>
    <row r="41" spans="1:7" s="5" customFormat="1" ht="15" customHeight="1" x14ac:dyDescent="0.35">
      <c r="A41" s="53"/>
      <c r="B41" s="4"/>
      <c r="C41" s="57" t="s">
        <v>38</v>
      </c>
      <c r="D41" s="71">
        <f>D18*D36*D38*F30</f>
        <v>0</v>
      </c>
      <c r="E41" s="72"/>
      <c r="F41" s="37" t="s">
        <v>35</v>
      </c>
      <c r="G41" s="55"/>
    </row>
    <row r="42" spans="1:7" s="5" customFormat="1" ht="15" customHeight="1" x14ac:dyDescent="0.25">
      <c r="A42" s="53"/>
      <c r="B42" s="4"/>
      <c r="C42" s="4"/>
      <c r="D42" s="4"/>
      <c r="E42" s="4"/>
      <c r="F42" s="4"/>
      <c r="G42" s="55"/>
    </row>
    <row r="43" spans="1:7" s="5" customFormat="1" ht="15" customHeight="1" x14ac:dyDescent="0.25">
      <c r="A43" s="58" t="s">
        <v>39</v>
      </c>
      <c r="B43" s="59"/>
      <c r="C43" s="4"/>
      <c r="D43" s="73"/>
      <c r="E43" s="74"/>
      <c r="F43" s="37" t="s">
        <v>35</v>
      </c>
      <c r="G43" s="55"/>
    </row>
    <row r="44" spans="1:7" s="5" customFormat="1" ht="15" customHeight="1" x14ac:dyDescent="0.25">
      <c r="A44" s="53"/>
      <c r="B44" s="4"/>
      <c r="C44" s="4"/>
      <c r="D44" s="4"/>
      <c r="E44" s="4"/>
      <c r="F44" s="4"/>
      <c r="G44" s="55"/>
    </row>
    <row r="45" spans="1:7" s="5" customFormat="1" ht="15" customHeight="1" x14ac:dyDescent="0.25">
      <c r="A45" s="58" t="s">
        <v>16</v>
      </c>
      <c r="B45" s="59"/>
      <c r="C45" s="4"/>
      <c r="D45" s="11" t="e">
        <f>D43/D41</f>
        <v>#DIV/0!</v>
      </c>
      <c r="E45" s="59"/>
      <c r="F45" s="4"/>
      <c r="G45" s="66" t="s">
        <v>42</v>
      </c>
    </row>
    <row r="46" spans="1:7" s="5" customFormat="1" ht="17.100000000000001" customHeight="1" x14ac:dyDescent="0.25">
      <c r="A46" s="60"/>
      <c r="B46" s="61"/>
      <c r="C46" s="61"/>
      <c r="D46" s="61"/>
      <c r="E46" s="61"/>
      <c r="F46" s="61"/>
      <c r="G46" s="62"/>
    </row>
    <row r="47" spans="1:7" s="5" customFormat="1" ht="17.100000000000001" customHeight="1" x14ac:dyDescent="0.25"/>
    <row r="48" spans="1:7" s="5" customFormat="1" ht="17.100000000000001" customHeight="1" x14ac:dyDescent="0.25"/>
    <row r="49" spans="1:4" s="5" customFormat="1" ht="17.100000000000001" customHeight="1" x14ac:dyDescent="0.25">
      <c r="A49" s="8"/>
      <c r="B49" s="8"/>
      <c r="C49" s="9"/>
      <c r="D49" s="8"/>
    </row>
    <row r="50" spans="1:4" s="5" customFormat="1" ht="18" customHeight="1" x14ac:dyDescent="0.25"/>
  </sheetData>
  <mergeCells count="11">
    <mergeCell ref="A20:C20"/>
    <mergeCell ref="D41:E41"/>
    <mergeCell ref="D43:E43"/>
    <mergeCell ref="A1:F1"/>
    <mergeCell ref="A2:F2"/>
    <mergeCell ref="C4:G4"/>
    <mergeCell ref="A17:C17"/>
    <mergeCell ref="A8:G8"/>
    <mergeCell ref="B18:D18"/>
    <mergeCell ref="E18:F18"/>
    <mergeCell ref="A12:G12"/>
  </mergeCells>
  <dataValidations disablePrompts="1" count="1">
    <dataValidation type="list" allowBlank="1" showInputMessage="1" showErrorMessage="1" sqref="H5:I5">
      <formula1>$D$105:$D$106</formula1>
    </dataValidation>
  </dataValidations>
  <printOptions horizontalCentered="1"/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workbookViewId="0">
      <selection activeCell="A3" sqref="A3"/>
    </sheetView>
  </sheetViews>
  <sheetFormatPr defaultRowHeight="15" x14ac:dyDescent="0.25"/>
  <cols>
    <col min="1" max="1" width="7.7109375" customWidth="1"/>
    <col min="2" max="2" width="14.7109375" customWidth="1"/>
    <col min="3" max="3" width="20.7109375" customWidth="1"/>
    <col min="5" max="5" width="7.7109375" customWidth="1"/>
    <col min="6" max="6" width="6.85546875" customWidth="1"/>
    <col min="7" max="7" width="23.85546875" customWidth="1"/>
    <col min="8" max="8" width="15.5703125" customWidth="1"/>
  </cols>
  <sheetData>
    <row r="1" spans="1:9" ht="26.25" customHeight="1" x14ac:dyDescent="0.4">
      <c r="A1" s="75" t="s">
        <v>17</v>
      </c>
      <c r="B1" s="76"/>
      <c r="C1" s="76"/>
      <c r="D1" s="76"/>
      <c r="E1" s="76"/>
      <c r="F1" s="76"/>
      <c r="G1" s="12"/>
      <c r="H1" s="13"/>
      <c r="I1" s="13"/>
    </row>
    <row r="2" spans="1:9" ht="26.25" customHeight="1" x14ac:dyDescent="0.35">
      <c r="A2" s="77" t="s">
        <v>45</v>
      </c>
      <c r="B2" s="78"/>
      <c r="C2" s="78"/>
      <c r="D2" s="78"/>
      <c r="E2" s="78"/>
      <c r="F2" s="78"/>
      <c r="G2" s="14"/>
      <c r="H2" s="13"/>
      <c r="I2" s="13"/>
    </row>
    <row r="3" spans="1:9" x14ac:dyDescent="0.25">
      <c r="A3" s="15"/>
      <c r="B3" s="44"/>
      <c r="C3" s="16"/>
      <c r="D3" s="17"/>
      <c r="E3" s="17"/>
      <c r="F3" s="17"/>
      <c r="G3" s="18"/>
      <c r="H3" s="13"/>
      <c r="I3" s="13"/>
    </row>
    <row r="4" spans="1:9" x14ac:dyDescent="0.25">
      <c r="A4" s="19" t="s">
        <v>18</v>
      </c>
      <c r="B4" s="67"/>
      <c r="C4" s="79"/>
      <c r="D4" s="80"/>
      <c r="E4" s="80"/>
      <c r="F4" s="80"/>
      <c r="G4" s="81"/>
      <c r="H4" s="8"/>
      <c r="I4" s="8"/>
    </row>
    <row r="5" spans="1:9" x14ac:dyDescent="0.25">
      <c r="A5" s="21" t="s">
        <v>19</v>
      </c>
      <c r="B5" s="21"/>
      <c r="C5" s="22"/>
      <c r="D5" s="23" t="s">
        <v>20</v>
      </c>
      <c r="E5" s="13"/>
      <c r="F5" s="12"/>
      <c r="G5" s="20"/>
      <c r="H5" s="8"/>
      <c r="I5" s="8"/>
    </row>
    <row r="6" spans="1:9" x14ac:dyDescent="0.25">
      <c r="A6" s="19" t="s">
        <v>21</v>
      </c>
      <c r="B6" s="19"/>
      <c r="C6" s="49"/>
      <c r="D6" s="19" t="s">
        <v>22</v>
      </c>
      <c r="E6" s="24"/>
      <c r="F6" s="24"/>
      <c r="G6" s="49"/>
      <c r="H6" s="8"/>
      <c r="I6" s="8"/>
    </row>
    <row r="7" spans="1:9" x14ac:dyDescent="0.25">
      <c r="A7" s="50"/>
      <c r="B7" s="13"/>
      <c r="C7" s="13"/>
      <c r="D7" s="13"/>
      <c r="E7" s="13"/>
      <c r="F7" s="13"/>
      <c r="G7" s="14"/>
    </row>
    <row r="8" spans="1:9" ht="15" customHeight="1" x14ac:dyDescent="0.25">
      <c r="A8" s="83" t="s">
        <v>46</v>
      </c>
      <c r="B8" s="84"/>
      <c r="C8" s="84"/>
      <c r="D8" s="84"/>
      <c r="E8" s="92"/>
      <c r="F8" s="93"/>
      <c r="G8" s="94"/>
      <c r="H8" s="10"/>
    </row>
    <row r="9" spans="1:9" s="5" customFormat="1" ht="15" customHeight="1" x14ac:dyDescent="0.25">
      <c r="A9" s="51"/>
      <c r="B9" s="4" t="s">
        <v>0</v>
      </c>
      <c r="C9" s="8"/>
      <c r="D9" s="26"/>
      <c r="E9" s="27"/>
      <c r="F9" s="28"/>
      <c r="G9" s="52"/>
    </row>
    <row r="10" spans="1:9" s="5" customFormat="1" ht="15" customHeight="1" x14ac:dyDescent="0.25">
      <c r="A10" s="53"/>
      <c r="B10" s="4" t="s">
        <v>1</v>
      </c>
      <c r="C10" s="8"/>
      <c r="D10" s="29"/>
      <c r="E10" s="30"/>
      <c r="F10" s="31"/>
      <c r="G10" s="52"/>
    </row>
    <row r="11" spans="1:9" s="5" customFormat="1" ht="5.0999999999999996" customHeight="1" x14ac:dyDescent="0.25">
      <c r="A11" s="53"/>
      <c r="B11" s="4"/>
      <c r="C11" s="8"/>
      <c r="D11" s="25"/>
      <c r="E11" s="27"/>
      <c r="F11" s="42"/>
      <c r="G11" s="52"/>
    </row>
    <row r="12" spans="1:9" s="5" customFormat="1" ht="15" customHeight="1" x14ac:dyDescent="0.25">
      <c r="A12" s="95" t="s">
        <v>47</v>
      </c>
      <c r="B12" s="96"/>
      <c r="C12" s="97"/>
      <c r="D12" s="98"/>
      <c r="E12" s="99"/>
      <c r="F12" s="100" t="s">
        <v>48</v>
      </c>
      <c r="G12" s="101"/>
    </row>
    <row r="13" spans="1:9" s="5" customFormat="1" ht="15" customHeight="1" x14ac:dyDescent="0.35">
      <c r="A13" s="53"/>
      <c r="B13" s="41" t="s">
        <v>29</v>
      </c>
      <c r="C13" s="8"/>
      <c r="D13" s="32"/>
      <c r="E13" s="4" t="s">
        <v>12</v>
      </c>
      <c r="F13" s="33"/>
      <c r="G13" s="52"/>
    </row>
    <row r="14" spans="1:9" s="5" customFormat="1" ht="15" customHeight="1" x14ac:dyDescent="0.35">
      <c r="A14" s="53"/>
      <c r="B14" s="41" t="s">
        <v>30</v>
      </c>
      <c r="C14" s="8"/>
      <c r="D14" s="43"/>
      <c r="E14" s="35" t="s">
        <v>23</v>
      </c>
      <c r="F14" s="33"/>
      <c r="G14" s="52"/>
    </row>
    <row r="15" spans="1:9" s="5" customFormat="1" ht="15" customHeight="1" x14ac:dyDescent="0.25">
      <c r="A15" s="53"/>
      <c r="B15" s="4" t="s">
        <v>2</v>
      </c>
      <c r="C15" s="8"/>
      <c r="D15" s="34"/>
      <c r="E15" s="4" t="s">
        <v>13</v>
      </c>
      <c r="F15" s="33"/>
      <c r="G15" s="52"/>
    </row>
    <row r="16" spans="1:9" s="5" customFormat="1" ht="15" customHeight="1" x14ac:dyDescent="0.25">
      <c r="A16" s="53"/>
      <c r="B16" s="4"/>
      <c r="C16" s="6"/>
      <c r="D16" s="54"/>
      <c r="E16" s="54"/>
      <c r="F16" s="54"/>
      <c r="G16" s="52"/>
    </row>
    <row r="17" spans="1:7" s="5" customFormat="1" ht="15" customHeight="1" x14ac:dyDescent="0.35">
      <c r="A17" s="69" t="s">
        <v>49</v>
      </c>
      <c r="B17" s="70"/>
      <c r="C17" s="70"/>
      <c r="D17" s="54"/>
      <c r="E17" s="54"/>
      <c r="F17" s="54"/>
      <c r="G17" s="52"/>
    </row>
    <row r="18" spans="1:7" s="5" customFormat="1" ht="15" customHeight="1" x14ac:dyDescent="0.35">
      <c r="A18" s="53"/>
      <c r="B18" s="4"/>
      <c r="C18" s="36" t="s">
        <v>50</v>
      </c>
      <c r="D18" s="87">
        <f>D13*D15</f>
        <v>0</v>
      </c>
      <c r="E18" s="88"/>
      <c r="F18" s="37" t="s">
        <v>51</v>
      </c>
      <c r="G18" s="52"/>
    </row>
    <row r="19" spans="1:7" s="5" customFormat="1" ht="15" customHeight="1" x14ac:dyDescent="0.25">
      <c r="A19" s="53"/>
      <c r="B19" s="4"/>
      <c r="C19" s="2"/>
      <c r="D19" s="54"/>
      <c r="E19" s="54"/>
      <c r="F19" s="54"/>
      <c r="G19" s="52"/>
    </row>
    <row r="20" spans="1:7" s="5" customFormat="1" ht="15" customHeight="1" x14ac:dyDescent="0.35">
      <c r="A20" s="69" t="s">
        <v>24</v>
      </c>
      <c r="B20" s="70"/>
      <c r="C20" s="70"/>
      <c r="D20" s="54"/>
      <c r="E20" s="54"/>
      <c r="F20" s="54"/>
      <c r="G20" s="52"/>
    </row>
    <row r="21" spans="1:7" s="5" customFormat="1" ht="15" customHeight="1" x14ac:dyDescent="0.25">
      <c r="A21" s="53"/>
      <c r="B21" s="4" t="s">
        <v>3</v>
      </c>
      <c r="C21" s="8"/>
      <c r="D21" s="38">
        <v>0.97</v>
      </c>
      <c r="E21" s="54"/>
      <c r="F21" s="54"/>
      <c r="G21" s="52"/>
    </row>
    <row r="22" spans="1:7" s="5" customFormat="1" ht="15" customHeight="1" x14ac:dyDescent="0.25">
      <c r="A22" s="53"/>
      <c r="B22" s="4" t="s">
        <v>4</v>
      </c>
      <c r="C22" s="8"/>
      <c r="D22" s="38">
        <v>0.96</v>
      </c>
      <c r="E22" s="54"/>
      <c r="F22" s="54"/>
      <c r="G22" s="52"/>
    </row>
    <row r="23" spans="1:7" s="5" customFormat="1" ht="15" customHeight="1" x14ac:dyDescent="0.25">
      <c r="A23" s="53"/>
      <c r="B23" s="4" t="s">
        <v>5</v>
      </c>
      <c r="C23" s="8"/>
      <c r="D23" s="38">
        <v>1</v>
      </c>
      <c r="E23" s="54"/>
      <c r="F23" s="54"/>
      <c r="G23" s="52"/>
    </row>
    <row r="24" spans="1:7" s="5" customFormat="1" ht="15" customHeight="1" x14ac:dyDescent="0.25">
      <c r="A24" s="53"/>
      <c r="B24" s="4" t="s">
        <v>6</v>
      </c>
      <c r="C24" s="8"/>
      <c r="D24" s="38">
        <v>0.99</v>
      </c>
      <c r="E24" s="54"/>
      <c r="F24" s="54"/>
      <c r="G24" s="52"/>
    </row>
    <row r="25" spans="1:7" s="5" customFormat="1" ht="15" customHeight="1" x14ac:dyDescent="0.25">
      <c r="A25" s="53"/>
      <c r="B25" s="4" t="s">
        <v>7</v>
      </c>
      <c r="C25" s="8"/>
      <c r="D25" s="38">
        <v>0.98</v>
      </c>
      <c r="E25" s="54"/>
      <c r="F25" s="54"/>
      <c r="G25" s="52"/>
    </row>
    <row r="26" spans="1:7" s="5" customFormat="1" ht="15" customHeight="1" x14ac:dyDescent="0.25">
      <c r="A26" s="53"/>
      <c r="B26" s="4" t="s">
        <v>8</v>
      </c>
      <c r="C26" s="8"/>
      <c r="D26" s="38">
        <v>1</v>
      </c>
      <c r="E26" s="54"/>
      <c r="F26" s="54"/>
      <c r="G26" s="52"/>
    </row>
    <row r="27" spans="1:7" s="5" customFormat="1" ht="15" customHeight="1" x14ac:dyDescent="0.25">
      <c r="A27" s="53"/>
      <c r="B27" s="4" t="s">
        <v>9</v>
      </c>
      <c r="C27" s="8"/>
      <c r="D27" s="38">
        <v>1</v>
      </c>
      <c r="E27" s="54"/>
      <c r="F27" s="54"/>
      <c r="G27" s="52"/>
    </row>
    <row r="28" spans="1:7" s="5" customFormat="1" ht="15" customHeight="1" x14ac:dyDescent="0.25">
      <c r="A28" s="53"/>
      <c r="B28" s="4" t="s">
        <v>10</v>
      </c>
      <c r="C28" s="8"/>
      <c r="D28" s="38">
        <v>1</v>
      </c>
      <c r="E28" s="54"/>
      <c r="F28" s="54"/>
      <c r="G28" s="52"/>
    </row>
    <row r="29" spans="1:7" s="5" customFormat="1" ht="15" customHeight="1" x14ac:dyDescent="0.25">
      <c r="A29" s="53"/>
      <c r="B29" s="4" t="s">
        <v>11</v>
      </c>
      <c r="C29" s="8"/>
      <c r="D29" s="38">
        <v>1</v>
      </c>
      <c r="E29" s="54"/>
      <c r="F29" s="54"/>
      <c r="G29" s="52"/>
    </row>
    <row r="30" spans="1:7" s="5" customFormat="1" ht="15" customHeight="1" x14ac:dyDescent="0.35">
      <c r="A30" s="53"/>
      <c r="B30" s="4"/>
      <c r="C30" s="39"/>
      <c r="D30" s="33"/>
      <c r="E30" s="36" t="s">
        <v>25</v>
      </c>
      <c r="F30" s="46">
        <f>D21*D22*D23*D24*D25*D26*D27*D28*D29</f>
        <v>0.90345023999999996</v>
      </c>
      <c r="G30" s="52"/>
    </row>
    <row r="31" spans="1:7" s="5" customFormat="1" ht="15" customHeight="1" x14ac:dyDescent="0.25">
      <c r="A31" s="53"/>
      <c r="B31" s="4"/>
      <c r="C31" s="1"/>
      <c r="D31" s="7"/>
      <c r="E31" s="2"/>
      <c r="F31" s="3"/>
      <c r="G31" s="52"/>
    </row>
    <row r="32" spans="1:7" s="5" customFormat="1" ht="15" customHeight="1" x14ac:dyDescent="0.25">
      <c r="A32" s="53" t="s">
        <v>14</v>
      </c>
      <c r="B32" s="4"/>
      <c r="C32" s="4"/>
      <c r="D32" s="40"/>
      <c r="E32" s="4" t="s">
        <v>52</v>
      </c>
      <c r="F32" s="4"/>
      <c r="G32" s="55"/>
    </row>
    <row r="33" spans="1:7" s="5" customFormat="1" ht="15" customHeight="1" x14ac:dyDescent="0.25">
      <c r="A33" s="53" t="s">
        <v>15</v>
      </c>
      <c r="B33" s="4"/>
      <c r="C33" s="4"/>
      <c r="D33" s="40"/>
      <c r="E33" s="56" t="s">
        <v>26</v>
      </c>
      <c r="F33" s="4"/>
      <c r="G33" s="55"/>
    </row>
    <row r="34" spans="1:7" s="5" customFormat="1" ht="15" customHeight="1" x14ac:dyDescent="0.25">
      <c r="A34" s="53"/>
      <c r="B34" s="4"/>
      <c r="C34" s="4"/>
      <c r="D34" s="4"/>
      <c r="E34" s="4"/>
      <c r="F34" s="4"/>
      <c r="G34" s="55"/>
    </row>
    <row r="35" spans="1:7" s="5" customFormat="1" ht="15" customHeight="1" x14ac:dyDescent="0.35">
      <c r="A35" s="53" t="s">
        <v>27</v>
      </c>
      <c r="B35" s="4"/>
      <c r="C35" s="4"/>
      <c r="D35" s="4"/>
      <c r="E35" s="4"/>
      <c r="F35" s="4"/>
      <c r="G35" s="55"/>
    </row>
    <row r="36" spans="1:7" s="5" customFormat="1" ht="15" customHeight="1" x14ac:dyDescent="0.35">
      <c r="A36" s="53"/>
      <c r="B36" s="4"/>
      <c r="C36" s="68" t="s">
        <v>53</v>
      </c>
      <c r="D36" s="47">
        <f>D32/800</f>
        <v>0</v>
      </c>
      <c r="E36" s="4"/>
      <c r="F36" s="4"/>
      <c r="G36" s="55"/>
    </row>
    <row r="37" spans="1:7" s="5" customFormat="1" ht="15" customHeight="1" x14ac:dyDescent="0.35">
      <c r="A37" s="53" t="s">
        <v>28</v>
      </c>
      <c r="B37" s="4"/>
      <c r="C37" s="4"/>
      <c r="D37" s="4"/>
      <c r="E37" s="4"/>
      <c r="F37" s="4"/>
      <c r="G37" s="55"/>
    </row>
    <row r="38" spans="1:7" s="5" customFormat="1" ht="15" customHeight="1" x14ac:dyDescent="0.35">
      <c r="A38" s="53"/>
      <c r="B38" s="4"/>
      <c r="C38" s="68" t="s">
        <v>31</v>
      </c>
      <c r="D38" s="48">
        <f>1+(D14/100*(D33-45.7))</f>
        <v>1</v>
      </c>
      <c r="E38" s="4"/>
      <c r="F38" s="4"/>
      <c r="G38" s="55"/>
    </row>
    <row r="39" spans="1:7" s="5" customFormat="1" ht="15" customHeight="1" x14ac:dyDescent="0.25">
      <c r="A39" s="53"/>
      <c r="B39" s="4"/>
      <c r="C39" s="4"/>
      <c r="D39" s="4"/>
      <c r="E39" s="4"/>
      <c r="F39" s="4"/>
      <c r="G39" s="55"/>
    </row>
    <row r="40" spans="1:7" s="5" customFormat="1" ht="15" customHeight="1" x14ac:dyDescent="0.35">
      <c r="A40" s="53" t="s">
        <v>54</v>
      </c>
      <c r="B40" s="4"/>
      <c r="C40" s="4"/>
      <c r="D40" s="4"/>
      <c r="E40" s="4"/>
      <c r="F40" s="4"/>
      <c r="G40" s="55"/>
    </row>
    <row r="41" spans="1:7" s="5" customFormat="1" ht="15" customHeight="1" x14ac:dyDescent="0.35">
      <c r="A41" s="53"/>
      <c r="B41" s="4"/>
      <c r="C41" s="36" t="s">
        <v>55</v>
      </c>
      <c r="D41" s="71">
        <f>D18*D36*D38*F30</f>
        <v>0</v>
      </c>
      <c r="E41" s="72"/>
      <c r="F41" s="102" t="s">
        <v>51</v>
      </c>
      <c r="G41" s="55"/>
    </row>
    <row r="42" spans="1:7" s="5" customFormat="1" ht="15" customHeight="1" x14ac:dyDescent="0.25">
      <c r="A42" s="53"/>
      <c r="B42" s="4"/>
      <c r="C42" s="4"/>
      <c r="D42" s="4"/>
      <c r="E42" s="4"/>
      <c r="F42" s="4"/>
      <c r="G42" s="55"/>
    </row>
    <row r="43" spans="1:7" s="5" customFormat="1" ht="15" customHeight="1" x14ac:dyDescent="0.25">
      <c r="A43" s="58" t="s">
        <v>56</v>
      </c>
      <c r="B43" s="59"/>
      <c r="C43" s="4"/>
      <c r="D43" s="73"/>
      <c r="E43" s="74"/>
      <c r="F43" s="102" t="s">
        <v>51</v>
      </c>
      <c r="G43" s="55"/>
    </row>
    <row r="44" spans="1:7" s="5" customFormat="1" ht="15" customHeight="1" x14ac:dyDescent="0.25">
      <c r="A44" s="53"/>
      <c r="B44" s="4"/>
      <c r="C44" s="4"/>
      <c r="D44" s="4"/>
      <c r="E44" s="4"/>
      <c r="F44" s="4"/>
      <c r="G44" s="55"/>
    </row>
    <row r="45" spans="1:7" s="5" customFormat="1" ht="15" customHeight="1" x14ac:dyDescent="0.25">
      <c r="A45" s="58" t="s">
        <v>16</v>
      </c>
      <c r="B45" s="59"/>
      <c r="C45" s="4"/>
      <c r="D45" s="11" t="e">
        <f>D43/D41</f>
        <v>#DIV/0!</v>
      </c>
      <c r="E45" s="59"/>
      <c r="F45" s="4"/>
      <c r="G45" s="55"/>
    </row>
    <row r="46" spans="1:7" s="5" customFormat="1" ht="17.100000000000001" customHeight="1" x14ac:dyDescent="0.25">
      <c r="A46" s="60"/>
      <c r="B46" s="61"/>
      <c r="C46" s="61"/>
      <c r="D46" s="61"/>
      <c r="E46" s="61"/>
      <c r="F46" s="61"/>
      <c r="G46" s="62"/>
    </row>
    <row r="47" spans="1:7" s="5" customFormat="1" ht="17.100000000000001" customHeight="1" x14ac:dyDescent="0.25"/>
    <row r="48" spans="1:7" s="5" customFormat="1" ht="17.100000000000001" customHeight="1" x14ac:dyDescent="0.25"/>
    <row r="49" spans="1:4" s="5" customFormat="1" ht="17.100000000000001" customHeight="1" x14ac:dyDescent="0.25">
      <c r="A49" s="8"/>
      <c r="B49" s="8"/>
      <c r="C49" s="9"/>
      <c r="D49" s="8"/>
    </row>
    <row r="50" spans="1:4" s="5" customFormat="1" ht="18" customHeight="1" x14ac:dyDescent="0.25"/>
  </sheetData>
  <mergeCells count="10">
    <mergeCell ref="D18:E18"/>
    <mergeCell ref="A20:C20"/>
    <mergeCell ref="D41:E41"/>
    <mergeCell ref="D43:E43"/>
    <mergeCell ref="A1:F1"/>
    <mergeCell ref="A2:F2"/>
    <mergeCell ref="C4:G4"/>
    <mergeCell ref="A8:D8"/>
    <mergeCell ref="F12:G12"/>
    <mergeCell ref="A17:C17"/>
  </mergeCells>
  <dataValidations count="1">
    <dataValidation type="list" allowBlank="1" showInputMessage="1" showErrorMessage="1" sqref="H5:I5">
      <formula1>$D$105:$D$106</formula1>
    </dataValidation>
  </dataValidations>
  <printOptions horizontalCentered="1"/>
  <pageMargins left="0.7" right="0.7" top="0.75" bottom="0.75" header="0.3" footer="0.3"/>
  <pageSetup scale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6616F122016046AD422AB00C4C7B4C" ma:contentTypeVersion="4" ma:contentTypeDescription="Create a new document." ma:contentTypeScope="" ma:versionID="2574e687719f90e61a9892c03383d801">
  <xsd:schema xmlns:xsd="http://www.w3.org/2001/XMLSchema" xmlns:xs="http://www.w3.org/2001/XMLSchema" xmlns:p="http://schemas.microsoft.com/office/2006/metadata/properties" xmlns:ns1="http://schemas.microsoft.com/sharepoint/v3" xmlns:ns2="a4e463fd-3357-4122-a0ef-c6df942648c0" targetNamespace="http://schemas.microsoft.com/office/2006/metadata/properties" ma:root="true" ma:fieldsID="296d6b3831efef0b41c5305d2f0b8857" ns1:_="" ns2:_="">
    <xsd:import namespace="http://schemas.microsoft.com/sharepoint/v3"/>
    <xsd:import namespace="a4e463fd-3357-4122-a0ef-c6df942648c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e463fd-3357-4122-a0ef-c6df942648c0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a4e463fd-3357-4122-a0ef-c6df942648c0">COOP-278958233-160</_dlc_DocId>
    <_dlc_DocIdUrl xmlns="a4e463fd-3357-4122-a0ef-c6df942648c0">
      <Url>http://publish.prod.cooperative.nreca.org/programs-services/bts/_layouts/15/DocIdRedir.aspx?ID=COOP-278958233-160</Url>
      <Description>COOP-278958233-160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10A1F536-68B9-4374-BB25-A8C48637D6FA}"/>
</file>

<file path=customXml/itemProps2.xml><?xml version="1.0" encoding="utf-8"?>
<ds:datastoreItem xmlns:ds="http://schemas.openxmlformats.org/officeDocument/2006/customXml" ds:itemID="{D251FC33-ACBF-4FA1-B7A2-F1D2869482A0}"/>
</file>

<file path=customXml/itemProps3.xml><?xml version="1.0" encoding="utf-8"?>
<ds:datastoreItem xmlns:ds="http://schemas.openxmlformats.org/officeDocument/2006/customXml" ds:itemID="{D22D31C1-2674-47A6-9D92-50C8775B4688}"/>
</file>

<file path=customXml/itemProps4.xml><?xml version="1.0" encoding="utf-8"?>
<ds:datastoreItem xmlns:ds="http://schemas.openxmlformats.org/officeDocument/2006/customXml" ds:itemID="{61C5D6E1-780A-4C9D-815E-F8305C026B0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Energy</vt:lpstr>
      <vt:lpstr>Capacity</vt:lpstr>
      <vt:lpstr>Sheet2</vt:lpstr>
      <vt:lpstr>Sheet3</vt:lpstr>
      <vt:lpstr>Capacity!Print_Area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Attachment E – Energy and Capacity Performance Test – Commissioning and Annual (XLSX)</dc:title>
  <dc:creator>Richard Crafts</dc:creator>
  <cp:lastModifiedBy>Casper, Michael J.</cp:lastModifiedBy>
  <cp:lastPrinted>2014-05-01T16:02:12Z</cp:lastPrinted>
  <dcterms:created xsi:type="dcterms:W3CDTF">2013-01-23T20:22:00Z</dcterms:created>
  <dcterms:modified xsi:type="dcterms:W3CDTF">2015-02-16T14:28:11Z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0x010100796616F122016046AD422AB00C4C7B4C</vt:lpwstr>
  </property>
  <property fmtid="{D5CDD505-2E9C-101B-9397-08002B2CF9AE}" pid="3" name="_dlc_DocIdItemGuid">
    <vt:lpwstr>5e8fbd6b-fdee-4522-9629-fdbe1a3d5169</vt:lpwstr>
  </property>
</Properties>
</file>